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440" windowHeight="11640"/>
  </bookViews>
  <sheets>
    <sheet name="Sheet1"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 l="1"/>
  <c r="F9" i="1"/>
  <c r="E10" i="1"/>
  <c r="F10" i="1"/>
  <c r="E11" i="1"/>
  <c r="F11" i="1"/>
  <c r="E14" i="1"/>
  <c r="F14" i="1"/>
  <c r="E16" i="1"/>
  <c r="F16" i="1"/>
  <c r="E17" i="1"/>
  <c r="F17" i="1"/>
  <c r="E18" i="1"/>
  <c r="F18" i="1"/>
  <c r="E19" i="1"/>
  <c r="F19" i="1"/>
  <c r="E20" i="1"/>
  <c r="F20" i="1"/>
  <c r="E21" i="1"/>
  <c r="F21" i="1"/>
  <c r="E22" i="1"/>
  <c r="F22" i="1"/>
  <c r="E23" i="1"/>
  <c r="F23" i="1"/>
  <c r="E24" i="1"/>
  <c r="F24" i="1"/>
  <c r="E25" i="1"/>
  <c r="F25" i="1"/>
  <c r="E26" i="1"/>
  <c r="F26" i="1"/>
  <c r="E29" i="1"/>
  <c r="F29" i="1"/>
  <c r="F8" i="1"/>
  <c r="E8" i="1"/>
  <c r="D8" i="1"/>
  <c r="D14" i="1"/>
  <c r="D9" i="1"/>
  <c r="D10" i="1"/>
  <c r="D29" i="1"/>
  <c r="D23" i="1"/>
  <c r="A17" i="1" l="1"/>
  <c r="A18" i="1" s="1"/>
  <c r="A19" i="1" s="1"/>
  <c r="A20" i="1" s="1"/>
  <c r="A21" i="1" s="1"/>
  <c r="A22" i="1" s="1"/>
  <c r="A23" i="1" s="1"/>
  <c r="A24" i="1" s="1"/>
  <c r="A25" i="1" s="1"/>
</calcChain>
</file>

<file path=xl/sharedStrings.xml><?xml version="1.0" encoding="utf-8"?>
<sst xmlns="http://schemas.openxmlformats.org/spreadsheetml/2006/main" count="43" uniqueCount="42">
  <si>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</si>
  <si>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</si>
  <si>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</si>
  <si>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</si>
  <si>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</si>
  <si>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</si>
  <si>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</si>
  <si>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</si>
  <si>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</si>
  <si>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</si>
  <si>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</si>
  <si>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</si>
  <si>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</si>
  <si>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</si>
  <si>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</si>
  <si>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</si>
  <si>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</si>
  <si>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</si>
  <si>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</si>
  <si>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</si>
  <si>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</si>
  <si>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</si>
  <si>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</si>
  <si>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</si>
  <si>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</si>
  <si>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Biểu số 61/CK-NSNN</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</si>
  <si>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</si>
  <si>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</si>
  <si>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</si>
  <si>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</si>
  <si>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</si>
  <si>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</si>
  <si>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</si>
  <si>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</si>
  <si>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</si>
  <si>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</si>
  <si>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</si>
  <si>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</si>
  <si>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</si>
  <si>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ƯỚC THỰC HIỆN CHI NGÂN SÁCH ĐỊA PHƯƠNG 9 THÁNG NĂM 2024</t>
  </si>
  <si>
    <t>ƯỚC THỰC HIỆN 9 THÁNG</t>
  </si>
  <si>
    <t>UBND TỈNH BÌNH ĐỊNH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</si>
</sst>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0.0"/>
  </numFmts>
  <fonts count="22">
    <font>
      <sz val="11"/>
      <color theme="1"/>
      <name val="Calibri"/>
      <family val="2"/>
      <scheme val="minor"/>
    </font>
    <font>
      <sz val="12"/>
      <name val=".VnArial Narrow"/>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b/>
      <sz val="12"/>
      <name val="Times New Roman h"/>
    </font>
    <font>
      <sz val="11"/>
      <name val="Times New Roman"/>
      <family val="1"/>
      <charset val="163"/>
    </font>
    <font>
      <sz val="14"/>
      <name val="Times New Roman"/>
      <family val="1"/>
      <charset val="163"/>
    </font>
    <font>
      <i/>
      <sz val="14"/>
      <name val="Times New Roman"/>
      <family val="1"/>
      <charset val="163"/>
    </font>
    <font>
      <i/>
      <sz val="11"/>
      <name val="Times New Roman"/>
      <family val="1"/>
    </font>
    <font>
      <sz val="11"/>
      <color theme="1"/>
      <name val="Calibri"/>
      <family val="2"/>
      <charset val="163"/>
      <scheme val="minor"/>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43" fontId="17" fillId="0" borderId="0" applyFont="0" applyFill="0" applyBorder="0" applyAlignment="0" applyProtection="0"/>
    <xf numFmtId="44" fontId="17" fillId="0" borderId="0" applyFont="0" applyFill="0" applyBorder="0" applyAlignment="0" applyProtection="0"/>
    <xf numFmtId="164" fontId="15" fillId="0" borderId="0" applyFont="0" applyFill="0" applyBorder="0" applyAlignment="0" applyProtection="0"/>
    <xf numFmtId="0" fontId="12" fillId="0" borderId="0"/>
    <xf numFmtId="0" fontId="13" fillId="0" borderId="0"/>
    <xf numFmtId="0" fontId="2" fillId="0" borderId="0"/>
    <xf numFmtId="0" fontId="21" fillId="0" borderId="0"/>
    <xf numFmtId="0" fontId="12" fillId="0" borderId="0"/>
    <xf numFmtId="0" fontId="17" fillId="0" borderId="0"/>
    <xf numFmtId="0" fontId="1" fillId="0" borderId="0"/>
  </cellStyleXfs>
  <cellXfs count="53">
    <xf numFmtId="0" fontId="0" fillId="0" borderId="0" xfId="0"/>
    <xf numFmtId="0" fontId="7" fillId="0" borderId="1" xfId="6" applyNumberFormat="1" applyFont="1" applyFill="1" applyBorder="1" applyAlignment="1">
      <alignment horizontal="center" vertical="center" wrapText="1"/>
    </xf>
    <xf numFmtId="14" fontId="7" fillId="0" borderId="1" xfId="6" applyNumberFormat="1" applyFont="1" applyFill="1" applyBorder="1" applyAlignment="1">
      <alignment horizontal="center" vertical="center" wrapText="1"/>
    </xf>
    <xf numFmtId="0" fontId="5" fillId="0" borderId="0" xfId="0" applyFont="1" applyFill="1" applyAlignment="1"/>
    <xf numFmtId="0" fontId="4" fillId="0" borderId="0" xfId="0" applyFont="1" applyFill="1" applyAlignment="1">
      <alignment horizontal="right"/>
    </xf>
    <xf numFmtId="0" fontId="4" fillId="0" borderId="0" xfId="0" applyFont="1" applyFill="1"/>
    <xf numFmtId="0" fontId="10" fillId="0" borderId="0" xfId="0" applyFont="1" applyFill="1" applyAlignment="1">
      <alignment horizontal="left"/>
    </xf>
    <xf numFmtId="0" fontId="11" fillId="0" borderId="0" xfId="0" applyFont="1" applyFill="1"/>
    <xf numFmtId="0" fontId="5" fillId="0" borderId="2" xfId="0" applyFont="1" applyFill="1" applyBorder="1" applyAlignment="1">
      <alignment horizontal="center"/>
    </xf>
    <xf numFmtId="0" fontId="5" fillId="0" borderId="3" xfId="0" applyFont="1" applyFill="1" applyBorder="1" applyAlignment="1">
      <alignment horizontal="center"/>
    </xf>
    <xf numFmtId="0" fontId="4" fillId="0" borderId="3" xfId="0" applyFont="1" applyFill="1" applyBorder="1" applyAlignment="1">
      <alignment horizontal="center"/>
    </xf>
    <xf numFmtId="0" fontId="14" fillId="0" borderId="3" xfId="0" applyFont="1" applyFill="1" applyBorder="1" applyAlignment="1">
      <alignment horizontal="center"/>
    </xf>
    <xf numFmtId="0" fontId="3" fillId="0" borderId="3" xfId="0" applyFont="1" applyFill="1" applyBorder="1" applyAlignment="1">
      <alignment horizontal="center"/>
    </xf>
    <xf numFmtId="0" fontId="10" fillId="0" borderId="0" xfId="0" applyFont="1" applyFill="1"/>
    <xf numFmtId="0" fontId="4" fillId="0" borderId="3" xfId="0" applyFont="1" applyFill="1" applyBorder="1"/>
    <xf numFmtId="0" fontId="5" fillId="0" borderId="3" xfId="0" applyFont="1" applyFill="1" applyBorder="1"/>
    <xf numFmtId="0" fontId="4" fillId="0" borderId="4" xfId="0" applyFont="1" applyFill="1" applyBorder="1"/>
    <xf numFmtId="0" fontId="9" fillId="0" borderId="0" xfId="0" applyFont="1" applyFill="1" applyAlignment="1">
      <alignment horizontal="centerContinuous"/>
    </xf>
    <xf numFmtId="0" fontId="8" fillId="0" borderId="0" xfId="0" applyFont="1" applyFill="1"/>
    <xf numFmtId="0" fontId="4" fillId="0" borderId="3" xfId="0" applyFont="1" applyFill="1" applyBorder="1" applyAlignment="1">
      <alignment horizontal="center" vertical="center"/>
    </xf>
    <xf numFmtId="0" fontId="5" fillId="0" borderId="2" xfId="0" applyFont="1" applyFill="1" applyBorder="1"/>
    <xf numFmtId="0" fontId="4" fillId="0" borderId="4" xfId="0" applyFont="1" applyFill="1" applyBorder="1" applyAlignment="1">
      <alignment horizontal="center"/>
    </xf>
    <xf numFmtId="0" fontId="5" fillId="0" borderId="3" xfId="0" applyFont="1" applyFill="1" applyBorder="1" applyAlignment="1">
      <alignment horizontal="center" vertical="center"/>
    </xf>
    <xf numFmtId="0" fontId="14" fillId="0" borderId="3" xfId="0" applyFont="1" applyFill="1" applyBorder="1"/>
    <xf numFmtId="0" fontId="4" fillId="0" borderId="3" xfId="0" applyFont="1" applyFill="1" applyBorder="1" applyAlignment="1">
      <alignment horizontal="justify" wrapText="1"/>
    </xf>
    <xf numFmtId="0" fontId="4" fillId="0" borderId="3" xfId="0" applyFont="1" applyFill="1" applyBorder="1" applyAlignment="1">
      <alignment horizontal="left" wrapText="1"/>
    </xf>
    <xf numFmtId="0" fontId="3" fillId="0" borderId="3" xfId="0" applyFont="1" applyFill="1" applyBorder="1" applyAlignment="1">
      <alignment horizontal="left" wrapText="1"/>
    </xf>
    <xf numFmtId="0" fontId="16" fillId="0" borderId="3" xfId="0" applyFont="1" applyFill="1" applyBorder="1" applyAlignment="1">
      <alignment wrapText="1"/>
    </xf>
    <xf numFmtId="0" fontId="18" fillId="0" borderId="0" xfId="0" applyFont="1" applyFill="1"/>
    <xf numFmtId="0" fontId="19" fillId="0" borderId="0" xfId="0" applyFont="1" applyFill="1"/>
    <xf numFmtId="0" fontId="11" fillId="0" borderId="0" xfId="0" applyFont="1" applyFill="1" applyAlignment="1">
      <alignment horizontal="right"/>
    </xf>
    <xf numFmtId="0" fontId="5" fillId="0" borderId="0" xfId="0" applyFont="1" applyFill="1" applyAlignment="1">
      <alignment horizontal="center"/>
    </xf>
    <xf numFmtId="3" fontId="5" fillId="0" borderId="3" xfId="0" applyNumberFormat="1" applyFont="1" applyFill="1" applyBorder="1"/>
    <xf numFmtId="3" fontId="4" fillId="0" borderId="3" xfId="0" applyNumberFormat="1" applyFont="1" applyFill="1" applyBorder="1"/>
    <xf numFmtId="3" fontId="4" fillId="0" borderId="4" xfId="0" applyNumberFormat="1" applyFont="1" applyFill="1" applyBorder="1"/>
    <xf numFmtId="3" fontId="5" fillId="0" borderId="2" xfId="0" applyNumberFormat="1" applyFont="1" applyFill="1" applyBorder="1"/>
    <xf numFmtId="0" fontId="9" fillId="0" borderId="0" xfId="0" applyFont="1" applyFill="1"/>
    <xf numFmtId="165" fontId="5" fillId="0" borderId="2" xfId="0" applyNumberFormat="1" applyFont="1" applyFill="1" applyBorder="1"/>
    <xf numFmtId="165" fontId="5" fillId="0" borderId="3" xfId="0" applyNumberFormat="1" applyFont="1" applyFill="1" applyBorder="1"/>
    <xf numFmtId="165" fontId="4" fillId="0" borderId="3" xfId="0" applyNumberFormat="1" applyFont="1" applyFill="1" applyBorder="1"/>
    <xf numFmtId="165" fontId="4" fillId="0" borderId="4" xfId="0" applyNumberFormat="1" applyFont="1" applyFill="1" applyBorder="1"/>
    <xf numFmtId="0" fontId="5" fillId="0" borderId="0" xfId="0" applyFont="1" applyFill="1" applyAlignment="1">
      <alignment horizontal="center"/>
    </xf>
    <xf numFmtId="0" fontId="5" fillId="0" borderId="0" xfId="0" applyFont="1" applyFill="1" applyAlignment="1">
      <alignment horizontal="center" wrapText="1"/>
    </xf>
    <xf numFmtId="0" fontId="6" fillId="0" borderId="0" xfId="0" applyNumberFormat="1" applyFont="1" applyFill="1" applyBorder="1" applyAlignment="1">
      <alignment horizontal="center" vertical="center" wrapText="1"/>
    </xf>
    <xf numFmtId="0" fontId="20" fillId="0" borderId="0" xfId="0" applyFont="1" applyFill="1" applyBorder="1" applyAlignment="1">
      <alignment horizontal="right"/>
    </xf>
    <xf numFmtId="0" fontId="3" fillId="0" borderId="5"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6" xfId="6" applyNumberFormat="1" applyFont="1" applyFill="1" applyBorder="1" applyAlignment="1">
      <alignment horizontal="center" vertical="center" wrapText="1"/>
    </xf>
    <xf numFmtId="0" fontId="7" fillId="0" borderId="1" xfId="6" applyNumberFormat="1" applyFont="1" applyFill="1" applyBorder="1" applyAlignment="1">
      <alignment horizontal="center" vertical="center" wrapText="1"/>
    </xf>
    <xf numFmtId="0" fontId="7" fillId="0" borderId="8" xfId="6" applyNumberFormat="1" applyFont="1" applyFill="1" applyBorder="1" applyAlignment="1">
      <alignment horizontal="center" vertical="center" wrapText="1"/>
    </xf>
    <xf numFmtId="0" fontId="7" fillId="0" borderId="9" xfId="6" applyNumberFormat="1" applyFont="1" applyFill="1" applyBorder="1" applyAlignment="1">
      <alignment horizontal="center" vertical="center" wrapText="1"/>
    </xf>
  </cellXfs>
  <cellStyles count="11">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workbookViewId="0">
      <selection activeCell="K14" sqref="K14"/>
    </sheetView>
  </sheetViews>
  <sheetFormatPr defaultColWidth="12.85546875" defaultRowHeight="15.75"/>
  <cols>
    <col min="1" max="1" width="7.28515625" style="5" customWidth="1"/>
    <col min="2" max="2" width="72.85546875" style="5" customWidth="1"/>
    <col min="3" max="4" width="15.28515625" style="5" customWidth="1"/>
    <col min="5" max="6" width="13.5703125" style="4" customWidth="1"/>
    <col min="7" max="7" width="12.85546875" style="5"/>
    <col min="8" max="8" width="0" style="5" hidden="1" customWidth="1"/>
    <col min="9" max="16384" width="12.85546875" style="5"/>
  </cols>
  <sheetData>
    <row r="1" spans="1:8" ht="21" customHeight="1">
      <c r="A1" s="3" t="s">
        <v>41</v>
      </c>
      <c r="B1" s="3"/>
      <c r="C1" s="4"/>
      <c r="D1" s="17"/>
      <c r="E1" s="41" t="s">
        <v>25</v>
      </c>
      <c r="F1" s="41"/>
    </row>
    <row r="2" spans="1:8" ht="18.75">
      <c r="A2" s="3"/>
      <c r="B2" s="3"/>
      <c r="C2" s="4"/>
      <c r="D2" s="17"/>
      <c r="E2" s="31"/>
      <c r="F2" s="31"/>
    </row>
    <row r="3" spans="1:8">
      <c r="A3" s="42" t="s">
        <v>39</v>
      </c>
      <c r="B3" s="42"/>
      <c r="C3" s="42"/>
      <c r="D3" s="42"/>
      <c r="E3" s="42"/>
      <c r="F3" s="42"/>
    </row>
    <row r="4" spans="1:8">
      <c r="A4" s="43"/>
      <c r="B4" s="43"/>
      <c r="C4" s="43"/>
      <c r="D4" s="43"/>
      <c r="E4" s="43"/>
      <c r="F4" s="43"/>
    </row>
    <row r="5" spans="1:8" ht="19.5" customHeight="1">
      <c r="A5" s="6"/>
      <c r="B5" s="6"/>
      <c r="C5" s="7"/>
      <c r="D5" s="44" t="s">
        <v>0</v>
      </c>
      <c r="E5" s="44"/>
      <c r="F5" s="44"/>
    </row>
    <row r="6" spans="1:8" s="18" customFormat="1" ht="37.5" customHeight="1">
      <c r="A6" s="45" t="s">
        <v>1</v>
      </c>
      <c r="B6" s="46" t="s">
        <v>2</v>
      </c>
      <c r="C6" s="47" t="s">
        <v>22</v>
      </c>
      <c r="D6" s="49" t="s">
        <v>40</v>
      </c>
      <c r="E6" s="51" t="s">
        <v>23</v>
      </c>
      <c r="F6" s="52"/>
    </row>
    <row r="7" spans="1:8" s="18" customFormat="1" ht="49.5" customHeight="1">
      <c r="A7" s="45"/>
      <c r="B7" s="45"/>
      <c r="C7" s="48"/>
      <c r="D7" s="50"/>
      <c r="E7" s="1" t="s">
        <v>22</v>
      </c>
      <c r="F7" s="2" t="s">
        <v>24</v>
      </c>
    </row>
    <row r="8" spans="1:8" s="36" customFormat="1" ht="20.100000000000001" customHeight="1">
      <c r="A8" s="8"/>
      <c r="B8" s="20" t="s">
        <v>9</v>
      </c>
      <c r="C8" s="35">
        <v>20771669</v>
      </c>
      <c r="D8" s="35">
        <f>+D9+D29</f>
        <v>13366242.196705</v>
      </c>
      <c r="E8" s="37">
        <f>+D8/C8*100</f>
        <v>64.348426680133414</v>
      </c>
      <c r="F8" s="37">
        <f>+D8/H8*100</f>
        <v>104.96131971518385</v>
      </c>
      <c r="H8" s="35">
        <v>12734445.634806</v>
      </c>
    </row>
    <row r="9" spans="1:8" s="36" customFormat="1" ht="20.100000000000001" customHeight="1">
      <c r="A9" s="9" t="s">
        <v>3</v>
      </c>
      <c r="B9" s="15" t="s">
        <v>26</v>
      </c>
      <c r="C9" s="32">
        <v>17598791</v>
      </c>
      <c r="D9" s="32">
        <f>+D10+D14+D26+D27+D28</f>
        <v>11544360.615095001</v>
      </c>
      <c r="E9" s="38">
        <f t="shared" ref="E9:E29" si="0">+D9/C9*100</f>
        <v>65.597464138843407</v>
      </c>
      <c r="F9" s="38">
        <f t="shared" ref="F9:F29" si="1">+D9/H9*100</f>
        <v>107.63972681923413</v>
      </c>
      <c r="H9" s="32">
        <v>10724999.919855</v>
      </c>
    </row>
    <row r="10" spans="1:8" s="36" customFormat="1" ht="20.100000000000001" customHeight="1">
      <c r="A10" s="9" t="s">
        <v>5</v>
      </c>
      <c r="B10" s="15" t="s">
        <v>14</v>
      </c>
      <c r="C10" s="32">
        <v>7345122</v>
      </c>
      <c r="D10" s="32">
        <f>+D11</f>
        <v>4351253.096016</v>
      </c>
      <c r="E10" s="38">
        <f t="shared" si="0"/>
        <v>59.2400384366114</v>
      </c>
      <c r="F10" s="38">
        <f t="shared" si="1"/>
        <v>97.358612549804917</v>
      </c>
      <c r="H10" s="32">
        <v>4469304.7508150004</v>
      </c>
    </row>
    <row r="11" spans="1:8" s="7" customFormat="1" ht="20.100000000000001" customHeight="1">
      <c r="A11" s="10">
        <v>1</v>
      </c>
      <c r="B11" s="14" t="s">
        <v>15</v>
      </c>
      <c r="C11" s="33">
        <v>7345122</v>
      </c>
      <c r="D11" s="33">
        <v>4351253.096016</v>
      </c>
      <c r="E11" s="39">
        <f t="shared" si="0"/>
        <v>59.2400384366114</v>
      </c>
      <c r="F11" s="39">
        <f t="shared" si="1"/>
        <v>97.358612549804917</v>
      </c>
      <c r="H11" s="33">
        <v>4469304.7508150004</v>
      </c>
    </row>
    <row r="12" spans="1:8" s="13" customFormat="1" ht="48">
      <c r="A12" s="19">
        <v>2</v>
      </c>
      <c r="B12" s="24" t="s">
        <v>16</v>
      </c>
      <c r="C12" s="33"/>
      <c r="D12" s="33"/>
      <c r="E12" s="39"/>
      <c r="F12" s="39"/>
      <c r="H12" s="33"/>
    </row>
    <row r="13" spans="1:8" s="7" customFormat="1" ht="20.100000000000001" customHeight="1">
      <c r="A13" s="10">
        <v>3</v>
      </c>
      <c r="B13" s="25" t="s">
        <v>17</v>
      </c>
      <c r="C13" s="33"/>
      <c r="D13" s="33"/>
      <c r="E13" s="39"/>
      <c r="F13" s="39"/>
      <c r="H13" s="33"/>
    </row>
    <row r="14" spans="1:8" s="36" customFormat="1" ht="20.100000000000001" customHeight="1">
      <c r="A14" s="9" t="s">
        <v>38</v>
      </c>
      <c r="B14" s="15" t="s">
        <v>10</v>
      </c>
      <c r="C14" s="32">
        <v>9884203</v>
      </c>
      <c r="D14" s="32">
        <f>7748785.155068-570990</f>
        <v>7177795.1550679998</v>
      </c>
      <c r="E14" s="38">
        <f t="shared" si="0"/>
        <v>72.618856118879791</v>
      </c>
      <c r="F14" s="38">
        <f t="shared" si="1"/>
        <v>114.84042297275239</v>
      </c>
      <c r="H14" s="32">
        <v>6250233.9936269997</v>
      </c>
    </row>
    <row r="15" spans="1:8" s="7" customFormat="1" ht="20.100000000000001" customHeight="1">
      <c r="A15" s="9"/>
      <c r="B15" s="23" t="s">
        <v>18</v>
      </c>
      <c r="C15" s="33"/>
      <c r="D15" s="33"/>
      <c r="E15" s="39"/>
      <c r="F15" s="39"/>
      <c r="H15" s="33"/>
    </row>
    <row r="16" spans="1:8" s="7" customFormat="1" ht="20.100000000000001" customHeight="1">
      <c r="A16" s="10">
        <v>1</v>
      </c>
      <c r="B16" s="23" t="s">
        <v>19</v>
      </c>
      <c r="C16" s="33">
        <v>3925364</v>
      </c>
      <c r="D16" s="33">
        <v>2707887.6367390002</v>
      </c>
      <c r="E16" s="39">
        <f t="shared" si="0"/>
        <v>68.984370283596633</v>
      </c>
      <c r="F16" s="39">
        <f t="shared" si="1"/>
        <v>117.16563874197523</v>
      </c>
      <c r="H16" s="33">
        <v>2311161.9292259999</v>
      </c>
    </row>
    <row r="17" spans="1:8" s="7" customFormat="1" ht="20.100000000000001" customHeight="1">
      <c r="A17" s="10">
        <f>A16+1</f>
        <v>2</v>
      </c>
      <c r="B17" s="23" t="s">
        <v>20</v>
      </c>
      <c r="C17" s="33">
        <v>70445</v>
      </c>
      <c r="D17" s="33">
        <v>37261.191699000003</v>
      </c>
      <c r="E17" s="39">
        <f t="shared" si="0"/>
        <v>52.894019020512459</v>
      </c>
      <c r="F17" s="39">
        <f t="shared" si="1"/>
        <v>82.494922377250475</v>
      </c>
      <c r="H17" s="33">
        <v>45167.860790999999</v>
      </c>
    </row>
    <row r="18" spans="1:8" s="7" customFormat="1" ht="20.100000000000001" customHeight="1">
      <c r="A18" s="10">
        <f t="shared" ref="A18:A25" si="2">A17+1</f>
        <v>3</v>
      </c>
      <c r="B18" s="23" t="s">
        <v>27</v>
      </c>
      <c r="C18" s="33">
        <v>1048286</v>
      </c>
      <c r="D18" s="33">
        <v>607006.28442599997</v>
      </c>
      <c r="E18" s="39">
        <f t="shared" si="0"/>
        <v>57.904644765455224</v>
      </c>
      <c r="F18" s="39">
        <f t="shared" si="1"/>
        <v>89.840386826264989</v>
      </c>
      <c r="H18" s="33">
        <v>675649.67813400005</v>
      </c>
    </row>
    <row r="19" spans="1:8" s="7" customFormat="1" ht="20.100000000000001" customHeight="1">
      <c r="A19" s="10">
        <f t="shared" si="2"/>
        <v>4</v>
      </c>
      <c r="B19" s="23" t="s">
        <v>28</v>
      </c>
      <c r="C19" s="33">
        <v>158169</v>
      </c>
      <c r="D19" s="33">
        <v>101804.466199</v>
      </c>
      <c r="E19" s="39">
        <f t="shared" si="0"/>
        <v>64.364361030922623</v>
      </c>
      <c r="F19" s="39">
        <f t="shared" si="1"/>
        <v>104.65493297087613</v>
      </c>
      <c r="H19" s="33">
        <v>97276.318763999996</v>
      </c>
    </row>
    <row r="20" spans="1:8" s="7" customFormat="1" ht="20.100000000000001" customHeight="1">
      <c r="A20" s="10">
        <f t="shared" si="2"/>
        <v>5</v>
      </c>
      <c r="B20" s="23" t="s">
        <v>29</v>
      </c>
      <c r="C20" s="33">
        <v>61259</v>
      </c>
      <c r="D20" s="33">
        <v>31969.062456</v>
      </c>
      <c r="E20" s="39">
        <f t="shared" si="0"/>
        <v>52.186719430614282</v>
      </c>
      <c r="F20" s="39">
        <f t="shared" si="1"/>
        <v>89.568156642692216</v>
      </c>
      <c r="H20" s="33">
        <v>35692.442107000003</v>
      </c>
    </row>
    <row r="21" spans="1:8" s="7" customFormat="1" ht="20.100000000000001" customHeight="1">
      <c r="A21" s="10">
        <f t="shared" si="2"/>
        <v>6</v>
      </c>
      <c r="B21" s="23" t="s">
        <v>30</v>
      </c>
      <c r="C21" s="33">
        <v>108298</v>
      </c>
      <c r="D21" s="33">
        <v>47185.369481000002</v>
      </c>
      <c r="E21" s="39">
        <f t="shared" si="0"/>
        <v>43.569936177030051</v>
      </c>
      <c r="F21" s="39">
        <f t="shared" si="1"/>
        <v>133.12797869781184</v>
      </c>
      <c r="H21" s="33">
        <v>35443.615941999997</v>
      </c>
    </row>
    <row r="22" spans="1:8" s="7" customFormat="1" ht="20.100000000000001" customHeight="1">
      <c r="A22" s="10">
        <f t="shared" si="2"/>
        <v>7</v>
      </c>
      <c r="B22" s="23" t="s">
        <v>31</v>
      </c>
      <c r="C22" s="33">
        <v>61532</v>
      </c>
      <c r="D22" s="33">
        <v>86554.692477999997</v>
      </c>
      <c r="E22" s="39">
        <f t="shared" si="0"/>
        <v>140.66614522199831</v>
      </c>
      <c r="F22" s="39">
        <f t="shared" si="1"/>
        <v>114.30283193122384</v>
      </c>
      <c r="H22" s="33">
        <v>75724.014020999995</v>
      </c>
    </row>
    <row r="23" spans="1:8" s="7" customFormat="1" ht="20.100000000000001" customHeight="1">
      <c r="A23" s="10">
        <f t="shared" si="2"/>
        <v>8</v>
      </c>
      <c r="B23" s="23" t="s">
        <v>32</v>
      </c>
      <c r="C23" s="33">
        <v>1186921</v>
      </c>
      <c r="D23" s="33">
        <f>1536378.959072-570990</f>
        <v>965388.95907200011</v>
      </c>
      <c r="E23" s="39">
        <f t="shared" si="0"/>
        <v>81.335569854438504</v>
      </c>
      <c r="F23" s="39">
        <f t="shared" si="1"/>
        <v>119.68126755463324</v>
      </c>
      <c r="H23" s="33">
        <v>806633.30093100003</v>
      </c>
    </row>
    <row r="24" spans="1:8" s="7" customFormat="1" ht="20.100000000000001" customHeight="1">
      <c r="A24" s="10">
        <f t="shared" si="2"/>
        <v>9</v>
      </c>
      <c r="B24" s="23" t="s">
        <v>33</v>
      </c>
      <c r="C24" s="33">
        <v>1715055</v>
      </c>
      <c r="D24" s="33">
        <v>1346373.5791170001</v>
      </c>
      <c r="E24" s="39">
        <f t="shared" si="0"/>
        <v>78.503230457157358</v>
      </c>
      <c r="F24" s="39">
        <f t="shared" si="1"/>
        <v>118.07058777062555</v>
      </c>
      <c r="H24" s="33">
        <v>1140312.422034</v>
      </c>
    </row>
    <row r="25" spans="1:8" s="7" customFormat="1" ht="20.100000000000001" customHeight="1">
      <c r="A25" s="10">
        <f t="shared" si="2"/>
        <v>10</v>
      </c>
      <c r="B25" s="23" t="s">
        <v>21</v>
      </c>
      <c r="C25" s="33">
        <v>11389020</v>
      </c>
      <c r="D25" s="33">
        <v>915368.10138400004</v>
      </c>
      <c r="E25" s="39">
        <f t="shared" si="0"/>
        <v>8.0372859243727746</v>
      </c>
      <c r="F25" s="39">
        <f t="shared" si="1"/>
        <v>125.76972663318533</v>
      </c>
      <c r="H25" s="33">
        <v>727812.746269</v>
      </c>
    </row>
    <row r="26" spans="1:8" s="36" customFormat="1" ht="20.100000000000001" customHeight="1">
      <c r="A26" s="12" t="s">
        <v>6</v>
      </c>
      <c r="B26" s="26" t="s">
        <v>11</v>
      </c>
      <c r="C26" s="32">
        <v>16000</v>
      </c>
      <c r="D26" s="32">
        <v>15312.364011</v>
      </c>
      <c r="E26" s="38">
        <f t="shared" si="0"/>
        <v>95.702275068749998</v>
      </c>
      <c r="F26" s="38">
        <f t="shared" si="1"/>
        <v>280.38586664969296</v>
      </c>
      <c r="H26" s="32">
        <v>5461.1754129999999</v>
      </c>
    </row>
    <row r="27" spans="1:8" s="36" customFormat="1" ht="20.100000000000001" customHeight="1">
      <c r="A27" s="9" t="s">
        <v>7</v>
      </c>
      <c r="B27" s="15" t="s">
        <v>12</v>
      </c>
      <c r="C27" s="32">
        <v>1360</v>
      </c>
      <c r="D27" s="32"/>
      <c r="E27" s="38"/>
      <c r="F27" s="38"/>
      <c r="H27" s="32"/>
    </row>
    <row r="28" spans="1:8" s="36" customFormat="1" ht="20.100000000000001" customHeight="1">
      <c r="A28" s="9" t="s">
        <v>8</v>
      </c>
      <c r="B28" s="15" t="s">
        <v>13</v>
      </c>
      <c r="C28" s="32">
        <v>352106</v>
      </c>
      <c r="D28" s="32"/>
      <c r="E28" s="38"/>
      <c r="F28" s="38"/>
      <c r="H28" s="32"/>
    </row>
    <row r="29" spans="1:8" s="36" customFormat="1" ht="18.75">
      <c r="A29" s="22" t="s">
        <v>4</v>
      </c>
      <c r="B29" s="27" t="s">
        <v>34</v>
      </c>
      <c r="C29" s="32">
        <v>2836758</v>
      </c>
      <c r="D29" s="32">
        <f>1250891.58161+570990</f>
        <v>1821881.58161</v>
      </c>
      <c r="E29" s="38">
        <f t="shared" si="0"/>
        <v>64.224074863277025</v>
      </c>
      <c r="F29" s="38">
        <f t="shared" si="1"/>
        <v>90.665877065229722</v>
      </c>
      <c r="H29" s="32">
        <v>2009445.7149509997</v>
      </c>
    </row>
    <row r="30" spans="1:8" s="28" customFormat="1" ht="20.100000000000001" customHeight="1">
      <c r="A30" s="11">
        <v>1</v>
      </c>
      <c r="B30" s="23" t="s">
        <v>35</v>
      </c>
      <c r="C30" s="33">
        <v>657041</v>
      </c>
      <c r="D30" s="33"/>
      <c r="E30" s="39"/>
      <c r="F30" s="39"/>
      <c r="H30" s="33"/>
    </row>
    <row r="31" spans="1:8" s="29" customFormat="1" ht="20.100000000000001" customHeight="1">
      <c r="A31" s="11">
        <v>2</v>
      </c>
      <c r="B31" s="23" t="s">
        <v>36</v>
      </c>
      <c r="C31" s="33"/>
      <c r="D31" s="33"/>
      <c r="E31" s="39"/>
      <c r="F31" s="39"/>
      <c r="H31" s="33"/>
    </row>
    <row r="32" spans="1:8" s="28" customFormat="1" ht="20.100000000000001" customHeight="1">
      <c r="A32" s="21">
        <v>3</v>
      </c>
      <c r="B32" s="16" t="s">
        <v>37</v>
      </c>
      <c r="C32" s="34">
        <v>2179717</v>
      </c>
      <c r="D32" s="34"/>
      <c r="E32" s="40"/>
      <c r="F32" s="40"/>
      <c r="H32" s="34"/>
    </row>
    <row r="33" spans="1:6" ht="19.5" customHeight="1">
      <c r="A33" s="13"/>
      <c r="B33" s="13"/>
      <c r="C33" s="7"/>
      <c r="D33" s="7"/>
      <c r="E33" s="30"/>
      <c r="F33" s="30"/>
    </row>
    <row r="34" spans="1:6" ht="18.75" customHeight="1">
      <c r="A34" s="13"/>
      <c r="B34" s="13"/>
      <c r="C34" s="7"/>
      <c r="D34" s="7"/>
    </row>
    <row r="35" spans="1:6" ht="18.75">
      <c r="A35" s="7"/>
      <c r="B35" s="7"/>
      <c r="C35" s="7"/>
      <c r="D35" s="7"/>
    </row>
    <row r="36" spans="1:6" ht="18.75">
      <c r="A36" s="7"/>
      <c r="B36" s="7"/>
      <c r="C36" s="7"/>
      <c r="D36" s="7"/>
    </row>
    <row r="37" spans="1:6" ht="18.75">
      <c r="A37" s="7"/>
      <c r="B37" s="7"/>
      <c r="C37" s="7"/>
      <c r="D37" s="7"/>
    </row>
    <row r="38" spans="1:6" ht="18.75">
      <c r="A38" s="7"/>
      <c r="B38" s="7"/>
      <c r="C38" s="7"/>
      <c r="D38" s="7"/>
    </row>
  </sheetData>
  <mergeCells count="9">
    <mergeCell ref="E1:F1"/>
    <mergeCell ref="A3:F3"/>
    <mergeCell ref="A4:F4"/>
    <mergeCell ref="D5:F5"/>
    <mergeCell ref="A6:A7"/>
    <mergeCell ref="B6:B7"/>
    <mergeCell ref="C6:C7"/>
    <mergeCell ref="D6:D7"/>
    <mergeCell ref="E6:F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773C08-F1C5-4CF0-A3E3-9CDC3EAC21D4}">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A656FA9-7FD3-4ABE-A3B6-0A5FB4C638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qlns</cp:lastModifiedBy>
  <dcterms:created xsi:type="dcterms:W3CDTF">2018-08-22T07:49:45Z</dcterms:created>
  <dcterms:modified xsi:type="dcterms:W3CDTF">2024-10-08T07:14:06Z</dcterms:modified>
</cp:coreProperties>
</file>