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19440" windowHeight="11640"/>
  </bookViews>
  <sheets>
    <sheet name="Sheet1" sheetId="1" r:id="rId1"/>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1" l="1"/>
  <c r="E9" i="1" l="1"/>
  <c r="F9" i="1"/>
  <c r="E10" i="1"/>
  <c r="F10" i="1"/>
  <c r="E11" i="1"/>
  <c r="F11" i="1"/>
  <c r="E14" i="1"/>
  <c r="F14" i="1"/>
  <c r="E16" i="1"/>
  <c r="F16" i="1"/>
  <c r="E17" i="1"/>
  <c r="F17" i="1"/>
  <c r="E18" i="1"/>
  <c r="F18" i="1"/>
  <c r="E19" i="1"/>
  <c r="F19" i="1"/>
  <c r="E20" i="1"/>
  <c r="F20" i="1"/>
  <c r="E21" i="1"/>
  <c r="F21" i="1"/>
  <c r="E22" i="1"/>
  <c r="F22" i="1"/>
  <c r="E23" i="1"/>
  <c r="F23" i="1"/>
  <c r="E24" i="1"/>
  <c r="F24" i="1"/>
  <c r="E25" i="1"/>
  <c r="F25" i="1"/>
  <c r="E26" i="1"/>
  <c r="F26" i="1"/>
  <c r="E29" i="1"/>
  <c r="F29" i="1"/>
  <c r="F8" i="1"/>
  <c r="E8" i="1"/>
  <c r="D9" i="1" l="1"/>
  <c r="D8" i="1" s="1"/>
  <c r="D10" i="1"/>
  <c r="C29" i="1"/>
  <c r="C10" i="1"/>
  <c r="A17" i="1" l="1"/>
  <c r="A18" i="1" s="1"/>
  <c r="A19" i="1" s="1"/>
  <c r="A20" i="1" s="1"/>
  <c r="A21" i="1" s="1"/>
  <c r="A22" i="1" s="1"/>
  <c r="A23" i="1" s="1"/>
  <c r="A24" i="1" s="1"/>
  <c r="A25" i="1" s="1"/>
</calcChain>
</file>

<file path=xl/sharedStrings.xml><?xml version="1.0" encoding="utf-8"?>
<sst xmlns="http://schemas.openxmlformats.org/spreadsheetml/2006/main" count="43" uniqueCount="42">
  <si>
    <t>Đơn vị: Triệu đồng</t>
  </si>
  <si>
    <t>STT</t>
  </si>
  <si>
    <t>NỘI DUNG</t>
  </si>
  <si>
    <t>A</t>
  </si>
  <si>
    <t>B</t>
  </si>
  <si>
    <t>I</t>
  </si>
  <si>
    <t>III</t>
  </si>
  <si>
    <t>IV</t>
  </si>
  <si>
    <t>V</t>
  </si>
  <si>
    <t>TỔNG CHI NSĐP</t>
  </si>
  <si>
    <t>Chi thường xuyên</t>
  </si>
  <si>
    <t>Chi trả nợ lãi các khoản do chính quyền địa phương vay</t>
  </si>
  <si>
    <t>Chi bổ sung quỹ dự trữ tài chính</t>
  </si>
  <si>
    <t>Dự phòng ngân sách</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</si>
  <si>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</si>
  <si>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</si>
  <si>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</si>
  <si>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</si>
  <si>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</si>
  <si>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</si>
  <si>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</si>
  <si>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bảo đảm xã hội</t>
  </si>
  <si>
    <t>DỰ TOÁN NĂM</t>
  </si>
  <si>
    <t>SO SÁNH ƯỚC THỰC HIỆN VỚI (%)</t>
  </si>
  <si>
    <t>CÙNG KỲ NĂM TRƯỚC</t>
  </si>
  <si>
    <t>Biểu số 61/CK-NSNN</t>
  </si>
  <si>
    <t>CHI CÂN ĐỐI NSĐP</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</si>
  <si>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</si>
  <si>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</si>
  <si>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</si>
  <si>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</si>
  <si>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</si>
  <si>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</si>
  <si>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</si>
  <si>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TỪ NGUỒN BỔ SUNG CÓ MỤC TIÊU TỪ NSTW CHO NSĐP</t>
  </si>
  <si>
    <t>Chương trình mục tiêu quốc gia</t>
  </si>
  <si>
    <t>Cho các chương trình dự án quan trọng vốn đầu tư</t>
  </si>
  <si>
    <t>Cho các nhiệm vụ, chính sách kinh phí thường xuyên</t>
  </si>
  <si>
    <t>II</t>
  </si>
  <si>
    <t>UBND TỈNH BÌNH ĐỊNH</t>
  </si>
  <si>
    <t>ƯỚC THỰC HIỆN CHI NGÂN SÁCH ĐỊA PHƯƠNG QUÝ I NĂM 2024</t>
  </si>
  <si>
    <t>ƯỚC THỰC HIỆN QUÝ 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</si>
</sst>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0.0"/>
  </numFmts>
  <fonts count="22">
    <font>
      <sz val="11"/>
      <color theme="1"/>
      <name val="Calibri"/>
      <family val="2"/>
      <scheme val="minor"/>
    </font>
    <font>
      <sz val="12"/>
      <name val=".VnArial Narrow"/>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2"/>
      <name val=".VnTime"/>
      <family val="2"/>
    </font>
    <font>
      <sz val="10"/>
      <name val="Arial"/>
      <family val="2"/>
      <charset val="163"/>
    </font>
    <font>
      <sz val="12"/>
      <name val="Times New Roman"/>
      <family val="1"/>
      <charset val="163"/>
    </font>
    <font>
      <sz val="13"/>
      <name val=".VnTime"/>
      <family val="2"/>
    </font>
    <font>
      <b/>
      <sz val="12"/>
      <name val="Times New Roman h"/>
    </font>
    <font>
      <sz val="11"/>
      <name val="Times New Roman"/>
      <family val="1"/>
      <charset val="163"/>
    </font>
    <font>
      <sz val="14"/>
      <name val="Times New Roman"/>
      <family val="1"/>
      <charset val="163"/>
    </font>
    <font>
      <i/>
      <sz val="14"/>
      <name val="Times New Roman"/>
      <family val="1"/>
      <charset val="163"/>
    </font>
    <font>
      <i/>
      <sz val="11"/>
      <name val="Times New Roman"/>
      <family val="1"/>
    </font>
    <font>
      <sz val="11"/>
      <color theme="1"/>
      <name val="Calibri"/>
      <family val="2"/>
      <charset val="163"/>
      <scheme val="minor"/>
    </font>
  </fonts>
  <fills count="2">
    <fill>
      <patternFill patternType="none"/>
    </fill>
    <fill>
      <patternFill patternType="gray125"/>
    </fill>
  </fills>
  <borders count="1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43" fontId="17" fillId="0" borderId="0" applyFont="0" applyFill="0" applyBorder="0" applyAlignment="0" applyProtection="0"/>
    <xf numFmtId="44" fontId="17" fillId="0" borderId="0" applyFont="0" applyFill="0" applyBorder="0" applyAlignment="0" applyProtection="0"/>
    <xf numFmtId="164" fontId="15" fillId="0" borderId="0" applyFont="0" applyFill="0" applyBorder="0" applyAlignment="0" applyProtection="0"/>
    <xf numFmtId="0" fontId="12" fillId="0" borderId="0"/>
    <xf numFmtId="0" fontId="13" fillId="0" borderId="0"/>
    <xf numFmtId="0" fontId="2" fillId="0" borderId="0"/>
    <xf numFmtId="0" fontId="21" fillId="0" borderId="0"/>
    <xf numFmtId="0" fontId="12" fillId="0" borderId="0"/>
    <xf numFmtId="0" fontId="17" fillId="0" borderId="0"/>
    <xf numFmtId="0" fontId="1" fillId="0" borderId="0"/>
  </cellStyleXfs>
  <cellXfs count="51">
    <xf numFmtId="0" fontId="0" fillId="0" borderId="0" xfId="0"/>
    <xf numFmtId="0" fontId="7" fillId="0" borderId="1" xfId="6" applyNumberFormat="1" applyFont="1" applyFill="1" applyBorder="1" applyAlignment="1">
      <alignment horizontal="center" vertical="center" wrapText="1"/>
    </xf>
    <xf numFmtId="14" fontId="7" fillId="0" borderId="1" xfId="6" applyNumberFormat="1" applyFont="1" applyFill="1" applyBorder="1" applyAlignment="1">
      <alignment horizontal="center" vertical="center" wrapText="1"/>
    </xf>
    <xf numFmtId="0" fontId="5" fillId="0" borderId="0" xfId="0" applyFont="1" applyFill="1" applyAlignment="1"/>
    <xf numFmtId="0" fontId="4" fillId="0" borderId="0" xfId="0" applyFont="1" applyFill="1" applyAlignment="1">
      <alignment horizontal="right"/>
    </xf>
    <xf numFmtId="0" fontId="4" fillId="0" borderId="0" xfId="0" applyFont="1" applyFill="1"/>
    <xf numFmtId="0" fontId="10" fillId="0" borderId="0" xfId="0" applyFont="1" applyFill="1" applyAlignment="1">
      <alignment horizontal="left"/>
    </xf>
    <xf numFmtId="0" fontId="11" fillId="0" borderId="0" xfId="0" applyFont="1" applyFill="1"/>
    <xf numFmtId="0" fontId="5" fillId="0" borderId="2" xfId="0" applyFont="1" applyFill="1" applyBorder="1" applyAlignment="1">
      <alignment horizontal="center"/>
    </xf>
    <xf numFmtId="0" fontId="5" fillId="0" borderId="3" xfId="0" applyFont="1" applyFill="1" applyBorder="1" applyAlignment="1">
      <alignment horizontal="center"/>
    </xf>
    <xf numFmtId="0" fontId="4" fillId="0" borderId="3" xfId="0" applyFont="1" applyFill="1" applyBorder="1" applyAlignment="1">
      <alignment horizontal="center"/>
    </xf>
    <xf numFmtId="0" fontId="14" fillId="0" borderId="3" xfId="0" applyFont="1" applyFill="1" applyBorder="1" applyAlignment="1">
      <alignment horizontal="center"/>
    </xf>
    <xf numFmtId="0" fontId="3" fillId="0" borderId="3" xfId="0" applyFont="1" applyFill="1" applyBorder="1" applyAlignment="1">
      <alignment horizontal="center"/>
    </xf>
    <xf numFmtId="0" fontId="10" fillId="0" borderId="0" xfId="0" applyFont="1" applyFill="1"/>
    <xf numFmtId="0" fontId="4" fillId="0" borderId="3" xfId="0" applyFont="1" applyFill="1" applyBorder="1"/>
    <xf numFmtId="0" fontId="5" fillId="0" borderId="3" xfId="0" applyFont="1" applyFill="1" applyBorder="1"/>
    <xf numFmtId="0" fontId="4" fillId="0" borderId="4" xfId="0" applyFont="1" applyFill="1" applyBorder="1"/>
    <xf numFmtId="0" fontId="9" fillId="0" borderId="0" xfId="0" applyFont="1" applyFill="1" applyAlignment="1">
      <alignment horizontal="centerContinuous"/>
    </xf>
    <xf numFmtId="0" fontId="8" fillId="0" borderId="0" xfId="0" applyFont="1" applyFill="1"/>
    <xf numFmtId="0" fontId="4" fillId="0" borderId="3" xfId="0" applyFont="1" applyFill="1" applyBorder="1" applyAlignment="1">
      <alignment horizontal="center" vertical="center"/>
    </xf>
    <xf numFmtId="0" fontId="5" fillId="0" borderId="2" xfId="0" applyFont="1" applyFill="1" applyBorder="1"/>
    <xf numFmtId="0" fontId="4" fillId="0" borderId="4" xfId="0" applyFont="1" applyFill="1" applyBorder="1" applyAlignment="1">
      <alignment horizontal="center"/>
    </xf>
    <xf numFmtId="0" fontId="5" fillId="0" borderId="3" xfId="0" applyFont="1" applyFill="1" applyBorder="1" applyAlignment="1">
      <alignment horizontal="center" vertical="center"/>
    </xf>
    <xf numFmtId="0" fontId="14" fillId="0" borderId="3" xfId="0" applyFont="1" applyFill="1" applyBorder="1"/>
    <xf numFmtId="0" fontId="4" fillId="0" borderId="3" xfId="0" applyFont="1" applyFill="1" applyBorder="1" applyAlignment="1">
      <alignment horizontal="justify" wrapText="1"/>
    </xf>
    <xf numFmtId="0" fontId="4" fillId="0" borderId="3" xfId="0" applyFont="1" applyFill="1" applyBorder="1" applyAlignment="1">
      <alignment horizontal="left" wrapText="1"/>
    </xf>
    <xf numFmtId="0" fontId="3" fillId="0" borderId="3" xfId="0" applyFont="1" applyFill="1" applyBorder="1" applyAlignment="1">
      <alignment horizontal="left" wrapText="1"/>
    </xf>
    <xf numFmtId="0" fontId="16" fillId="0" borderId="3" xfId="0" applyFont="1" applyFill="1" applyBorder="1" applyAlignment="1">
      <alignment wrapText="1"/>
    </xf>
    <xf numFmtId="0" fontId="18" fillId="0" borderId="0" xfId="0" applyFont="1" applyFill="1"/>
    <xf numFmtId="0" fontId="19" fillId="0" borderId="0" xfId="0" applyFont="1" applyFill="1"/>
    <xf numFmtId="0" fontId="11" fillId="0" borderId="0" xfId="0" applyFont="1" applyFill="1" applyAlignment="1">
      <alignment horizontal="right"/>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wrapText="1"/>
    </xf>
    <xf numFmtId="0" fontId="6" fillId="0" borderId="0" xfId="0" applyNumberFormat="1" applyFont="1" applyFill="1" applyBorder="1" applyAlignment="1">
      <alignment horizontal="center" vertical="center" wrapText="1"/>
    </xf>
    <xf numFmtId="0" fontId="20" fillId="0" borderId="0" xfId="0" applyFont="1" applyFill="1" applyBorder="1" applyAlignment="1">
      <alignment horizontal="right"/>
    </xf>
    <xf numFmtId="0" fontId="3" fillId="0" borderId="5" xfId="0"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6" xfId="6" applyNumberFormat="1" applyFont="1" applyFill="1" applyBorder="1" applyAlignment="1">
      <alignment horizontal="center" vertical="center" wrapText="1"/>
    </xf>
    <xf numFmtId="0" fontId="7" fillId="0" borderId="1" xfId="6" applyNumberFormat="1" applyFont="1" applyFill="1" applyBorder="1" applyAlignment="1">
      <alignment horizontal="center" vertical="center" wrapText="1"/>
    </xf>
    <xf numFmtId="0" fontId="7" fillId="0" borderId="8" xfId="6" applyNumberFormat="1" applyFont="1" applyFill="1" applyBorder="1" applyAlignment="1">
      <alignment horizontal="center" vertical="center" wrapText="1"/>
    </xf>
    <xf numFmtId="0" fontId="7" fillId="0" borderId="9" xfId="6" applyNumberFormat="1" applyFont="1" applyFill="1" applyBorder="1" applyAlignment="1">
      <alignment horizontal="center" vertical="center" wrapText="1"/>
    </xf>
    <xf numFmtId="3" fontId="5" fillId="0" borderId="3" xfId="0" applyNumberFormat="1" applyFont="1" applyFill="1" applyBorder="1"/>
    <xf numFmtId="3" fontId="4" fillId="0" borderId="3" xfId="0" applyNumberFormat="1" applyFont="1" applyFill="1" applyBorder="1"/>
    <xf numFmtId="3" fontId="4" fillId="0" borderId="4" xfId="0" applyNumberFormat="1" applyFont="1" applyFill="1" applyBorder="1"/>
    <xf numFmtId="3" fontId="5" fillId="0" borderId="2" xfId="0" applyNumberFormat="1" applyFont="1" applyFill="1" applyBorder="1"/>
    <xf numFmtId="165" fontId="5" fillId="0" borderId="2" xfId="0" applyNumberFormat="1" applyFont="1" applyFill="1" applyBorder="1"/>
    <xf numFmtId="165" fontId="5" fillId="0" borderId="3" xfId="0" applyNumberFormat="1" applyFont="1" applyFill="1" applyBorder="1"/>
    <xf numFmtId="165" fontId="4" fillId="0" borderId="3" xfId="0" applyNumberFormat="1" applyFont="1" applyFill="1" applyBorder="1"/>
  </cellXfs>
  <cellStyles count="11">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abSelected="1" workbookViewId="0">
      <selection activeCell="M14" sqref="M14"/>
    </sheetView>
  </sheetViews>
  <sheetFormatPr defaultColWidth="12.85546875" defaultRowHeight="15.75"/>
  <cols>
    <col min="1" max="1" width="7.28515625" style="5" customWidth="1"/>
    <col min="2" max="2" width="72.85546875" style="5" customWidth="1"/>
    <col min="3" max="4" width="15.28515625" style="5" customWidth="1"/>
    <col min="5" max="6" width="13.5703125" style="4" customWidth="1"/>
    <col min="7" max="7" width="12.85546875" style="5"/>
    <col min="8" max="8" width="0" style="5" hidden="1" customWidth="1"/>
    <col min="9" max="16384" width="12.85546875" style="5"/>
  </cols>
  <sheetData>
    <row r="1" spans="1:8" ht="21" customHeight="1">
      <c r="A1" s="3" t="s">
        <v>39</v>
      </c>
      <c r="B1" s="3"/>
      <c r="C1" s="4"/>
      <c r="D1" s="17"/>
      <c r="E1" s="32" t="s">
        <v>25</v>
      </c>
      <c r="F1" s="32"/>
    </row>
    <row r="2" spans="1:8" ht="18.75">
      <c r="A2" s="3"/>
      <c r="B2" s="3"/>
      <c r="C2" s="4"/>
      <c r="D2" s="17"/>
      <c r="E2" s="31"/>
      <c r="F2" s="31"/>
    </row>
    <row r="3" spans="1:8">
      <c r="A3" s="33" t="s">
        <v>40</v>
      </c>
      <c r="B3" s="33"/>
      <c r="C3" s="33"/>
      <c r="D3" s="33"/>
      <c r="E3" s="33"/>
      <c r="F3" s="33"/>
    </row>
    <row r="4" spans="1:8">
      <c r="A4" s="34"/>
      <c r="B4" s="34"/>
      <c r="C4" s="34"/>
      <c r="D4" s="34"/>
      <c r="E4" s="34"/>
      <c r="F4" s="34"/>
    </row>
    <row r="5" spans="1:8" ht="19.5" customHeight="1">
      <c r="A5" s="6"/>
      <c r="B5" s="6"/>
      <c r="C5" s="7"/>
      <c r="D5" s="35" t="s">
        <v>0</v>
      </c>
      <c r="E5" s="35"/>
      <c r="F5" s="35"/>
    </row>
    <row r="6" spans="1:8" s="18" customFormat="1" ht="37.5" customHeight="1">
      <c r="A6" s="36" t="s">
        <v>1</v>
      </c>
      <c r="B6" s="37" t="s">
        <v>2</v>
      </c>
      <c r="C6" s="38" t="s">
        <v>22</v>
      </c>
      <c r="D6" s="40" t="s">
        <v>41</v>
      </c>
      <c r="E6" s="42" t="s">
        <v>23</v>
      </c>
      <c r="F6" s="43"/>
    </row>
    <row r="7" spans="1:8" s="18" customFormat="1" ht="49.5" customHeight="1">
      <c r="A7" s="36"/>
      <c r="B7" s="36"/>
      <c r="C7" s="39"/>
      <c r="D7" s="41"/>
      <c r="E7" s="1" t="s">
        <v>22</v>
      </c>
      <c r="F7" s="2" t="s">
        <v>24</v>
      </c>
    </row>
    <row r="8" spans="1:8" s="7" customFormat="1" ht="20.100000000000001" customHeight="1">
      <c r="A8" s="8"/>
      <c r="B8" s="20" t="s">
        <v>9</v>
      </c>
      <c r="C8" s="47">
        <v>20771669</v>
      </c>
      <c r="D8" s="47">
        <f>+D9+D29</f>
        <v>3804987.1115179993</v>
      </c>
      <c r="E8" s="48">
        <f>+D8/C8*100</f>
        <v>18.318157830831982</v>
      </c>
      <c r="F8" s="48">
        <f>+D8/H8*100</f>
        <v>94.645976540502943</v>
      </c>
      <c r="H8" s="47">
        <v>4020231.2349640001</v>
      </c>
    </row>
    <row r="9" spans="1:8" s="7" customFormat="1" ht="20.100000000000001" customHeight="1">
      <c r="A9" s="9" t="s">
        <v>3</v>
      </c>
      <c r="B9" s="15" t="s">
        <v>26</v>
      </c>
      <c r="C9" s="44">
        <f>+C10+C14+C26+C27+C28</f>
        <v>17598791</v>
      </c>
      <c r="D9" s="44">
        <f>+D10+D14+D26+D27+D28</f>
        <v>3492508.5291229994</v>
      </c>
      <c r="E9" s="49">
        <f t="shared" ref="E9:E32" si="0">+D9/C9*100</f>
        <v>19.845161688226192</v>
      </c>
      <c r="F9" s="49">
        <f t="shared" ref="F9:F32" si="1">+D9/H9*100</f>
        <v>108.70061210564626</v>
      </c>
      <c r="H9" s="44">
        <v>3212961.2349640001</v>
      </c>
    </row>
    <row r="10" spans="1:8" s="7" customFormat="1" ht="20.100000000000001" customHeight="1">
      <c r="A10" s="9" t="s">
        <v>5</v>
      </c>
      <c r="B10" s="15" t="s">
        <v>14</v>
      </c>
      <c r="C10" s="44">
        <f>+C11</f>
        <v>7345122</v>
      </c>
      <c r="D10" s="44">
        <f>+D11</f>
        <v>1134980.0709729998</v>
      </c>
      <c r="E10" s="49">
        <f t="shared" si="0"/>
        <v>15.452160916768975</v>
      </c>
      <c r="F10" s="49">
        <f t="shared" si="1"/>
        <v>108.15773872100722</v>
      </c>
      <c r="H10" s="44">
        <v>1049374.8153339999</v>
      </c>
    </row>
    <row r="11" spans="1:8" s="7" customFormat="1" ht="20.100000000000001" customHeight="1">
      <c r="A11" s="10">
        <v>1</v>
      </c>
      <c r="B11" s="14" t="s">
        <v>15</v>
      </c>
      <c r="C11" s="45">
        <v>7345122</v>
      </c>
      <c r="D11" s="45">
        <v>1134980.0709729998</v>
      </c>
      <c r="E11" s="50">
        <f t="shared" si="0"/>
        <v>15.452160916768975</v>
      </c>
      <c r="F11" s="50">
        <f t="shared" si="1"/>
        <v>108.15773872100722</v>
      </c>
      <c r="H11" s="45">
        <v>1049374.8153339999</v>
      </c>
    </row>
    <row r="12" spans="1:8" s="13" customFormat="1" ht="48">
      <c r="A12" s="19">
        <v>2</v>
      </c>
      <c r="B12" s="24" t="s">
        <v>16</v>
      </c>
      <c r="C12" s="45"/>
      <c r="D12" s="45"/>
      <c r="E12" s="50"/>
      <c r="F12" s="50"/>
      <c r="H12" s="45"/>
    </row>
    <row r="13" spans="1:8" s="7" customFormat="1" ht="20.100000000000001" customHeight="1">
      <c r="A13" s="10">
        <v>3</v>
      </c>
      <c r="B13" s="25" t="s">
        <v>17</v>
      </c>
      <c r="C13" s="45"/>
      <c r="D13" s="45"/>
      <c r="E13" s="50"/>
      <c r="F13" s="50"/>
      <c r="H13" s="45"/>
    </row>
    <row r="14" spans="1:8" s="7" customFormat="1" ht="20.100000000000001" customHeight="1">
      <c r="A14" s="9" t="s">
        <v>38</v>
      </c>
      <c r="B14" s="15" t="s">
        <v>10</v>
      </c>
      <c r="C14" s="44">
        <v>9884203</v>
      </c>
      <c r="D14" s="44">
        <v>2353064.7849369999</v>
      </c>
      <c r="E14" s="49">
        <f t="shared" si="0"/>
        <v>23.806317868390604</v>
      </c>
      <c r="F14" s="49">
        <f t="shared" si="1"/>
        <v>108.8348122519545</v>
      </c>
      <c r="H14" s="44">
        <v>2162051.5864809998</v>
      </c>
    </row>
    <row r="15" spans="1:8" s="7" customFormat="1" ht="20.100000000000001" customHeight="1">
      <c r="A15" s="9"/>
      <c r="B15" s="23" t="s">
        <v>18</v>
      </c>
      <c r="C15" s="45"/>
      <c r="D15" s="45"/>
      <c r="E15" s="50"/>
      <c r="F15" s="50"/>
      <c r="H15" s="45"/>
    </row>
    <row r="16" spans="1:8" s="7" customFormat="1" ht="20.100000000000001" customHeight="1">
      <c r="A16" s="10">
        <v>1</v>
      </c>
      <c r="B16" s="23" t="s">
        <v>19</v>
      </c>
      <c r="C16" s="45">
        <v>3925364</v>
      </c>
      <c r="D16" s="45">
        <v>803371.05571700004</v>
      </c>
      <c r="E16" s="50">
        <f t="shared" si="0"/>
        <v>20.466154367263776</v>
      </c>
      <c r="F16" s="50">
        <f t="shared" si="1"/>
        <v>116.4656146821364</v>
      </c>
      <c r="H16" s="45">
        <v>689792.48330900003</v>
      </c>
    </row>
    <row r="17" spans="1:8" s="7" customFormat="1" ht="20.100000000000001" customHeight="1">
      <c r="A17" s="10">
        <f>A16+1</f>
        <v>2</v>
      </c>
      <c r="B17" s="23" t="s">
        <v>20</v>
      </c>
      <c r="C17" s="45">
        <v>70445</v>
      </c>
      <c r="D17" s="45">
        <v>23451.332611000002</v>
      </c>
      <c r="E17" s="50">
        <f t="shared" si="0"/>
        <v>33.29027271062531</v>
      </c>
      <c r="F17" s="50">
        <f t="shared" si="1"/>
        <v>99.312275347314355</v>
      </c>
      <c r="H17" s="45">
        <v>23613.730054</v>
      </c>
    </row>
    <row r="18" spans="1:8" s="7" customFormat="1" ht="20.100000000000001" customHeight="1">
      <c r="A18" s="10">
        <f t="shared" ref="A18:A25" si="2">A17+1</f>
        <v>3</v>
      </c>
      <c r="B18" s="23" t="s">
        <v>27</v>
      </c>
      <c r="C18" s="45">
        <v>1048286</v>
      </c>
      <c r="D18" s="45">
        <v>203878.97041000001</v>
      </c>
      <c r="E18" s="50">
        <f t="shared" si="0"/>
        <v>19.448792639604079</v>
      </c>
      <c r="F18" s="50">
        <f t="shared" si="1"/>
        <v>112.56009275709577</v>
      </c>
      <c r="H18" s="45">
        <v>181129</v>
      </c>
    </row>
    <row r="19" spans="1:8" s="7" customFormat="1" ht="20.100000000000001" customHeight="1">
      <c r="A19" s="10">
        <f t="shared" si="2"/>
        <v>4</v>
      </c>
      <c r="B19" s="23" t="s">
        <v>28</v>
      </c>
      <c r="C19" s="45">
        <v>158169</v>
      </c>
      <c r="D19" s="45">
        <v>30563.027935999999</v>
      </c>
      <c r="E19" s="50">
        <f t="shared" si="0"/>
        <v>19.323020273252027</v>
      </c>
      <c r="F19" s="50">
        <f t="shared" si="1"/>
        <v>102.45137819292371</v>
      </c>
      <c r="H19" s="45">
        <v>29831.739186999999</v>
      </c>
    </row>
    <row r="20" spans="1:8" s="7" customFormat="1" ht="20.100000000000001" customHeight="1">
      <c r="A20" s="10">
        <f t="shared" si="2"/>
        <v>5</v>
      </c>
      <c r="B20" s="23" t="s">
        <v>29</v>
      </c>
      <c r="C20" s="45">
        <v>61259</v>
      </c>
      <c r="D20" s="45">
        <v>7064.8144819999998</v>
      </c>
      <c r="E20" s="50">
        <f t="shared" si="0"/>
        <v>11.532696390734422</v>
      </c>
      <c r="F20" s="50">
        <f t="shared" si="1"/>
        <v>125.27779274855682</v>
      </c>
      <c r="H20" s="45">
        <v>5639.31909</v>
      </c>
    </row>
    <row r="21" spans="1:8" s="7" customFormat="1" ht="20.100000000000001" customHeight="1">
      <c r="A21" s="10">
        <f t="shared" si="2"/>
        <v>6</v>
      </c>
      <c r="B21" s="23" t="s">
        <v>30</v>
      </c>
      <c r="C21" s="45">
        <v>108298</v>
      </c>
      <c r="D21" s="45">
        <v>9026.391318</v>
      </c>
      <c r="E21" s="50">
        <f t="shared" si="0"/>
        <v>8.3347719422334663</v>
      </c>
      <c r="F21" s="50">
        <f t="shared" si="1"/>
        <v>90.930829646286412</v>
      </c>
      <c r="H21" s="45">
        <v>9926.6567269999996</v>
      </c>
    </row>
    <row r="22" spans="1:8" s="7" customFormat="1" ht="20.100000000000001" customHeight="1">
      <c r="A22" s="10">
        <f t="shared" si="2"/>
        <v>7</v>
      </c>
      <c r="B22" s="23" t="s">
        <v>31</v>
      </c>
      <c r="C22" s="45">
        <v>61532</v>
      </c>
      <c r="D22" s="45">
        <v>6536.563744</v>
      </c>
      <c r="E22" s="50">
        <f t="shared" si="0"/>
        <v>10.623031502307741</v>
      </c>
      <c r="F22" s="50">
        <f t="shared" si="1"/>
        <v>80.434651846782273</v>
      </c>
      <c r="H22" s="45">
        <v>8126.5519199999999</v>
      </c>
    </row>
    <row r="23" spans="1:8" s="7" customFormat="1" ht="20.100000000000001" customHeight="1">
      <c r="A23" s="10">
        <f t="shared" si="2"/>
        <v>8</v>
      </c>
      <c r="B23" s="23" t="s">
        <v>32</v>
      </c>
      <c r="C23" s="45">
        <v>1186921</v>
      </c>
      <c r="D23" s="45">
        <v>395075.94257399999</v>
      </c>
      <c r="E23" s="50">
        <f t="shared" si="0"/>
        <v>33.285782505659597</v>
      </c>
      <c r="F23" s="50">
        <f t="shared" si="1"/>
        <v>145.66008126554357</v>
      </c>
      <c r="H23" s="45">
        <v>271231.44456700003</v>
      </c>
    </row>
    <row r="24" spans="1:8" s="7" customFormat="1" ht="20.100000000000001" customHeight="1">
      <c r="A24" s="10">
        <f t="shared" si="2"/>
        <v>9</v>
      </c>
      <c r="B24" s="23" t="s">
        <v>33</v>
      </c>
      <c r="C24" s="45">
        <v>1715055</v>
      </c>
      <c r="D24" s="45">
        <v>420317.46966800001</v>
      </c>
      <c r="E24" s="50">
        <f t="shared" si="0"/>
        <v>24.507521313777108</v>
      </c>
      <c r="F24" s="50">
        <f t="shared" si="1"/>
        <v>104.8074409054089</v>
      </c>
      <c r="H24" s="45">
        <v>401037.81376300001</v>
      </c>
    </row>
    <row r="25" spans="1:8" s="7" customFormat="1" ht="20.100000000000001" customHeight="1">
      <c r="A25" s="10">
        <f t="shared" si="2"/>
        <v>10</v>
      </c>
      <c r="B25" s="23" t="s">
        <v>21</v>
      </c>
      <c r="C25" s="45">
        <v>11389020</v>
      </c>
      <c r="D25" s="45">
        <v>354544.65553400002</v>
      </c>
      <c r="E25" s="50">
        <f t="shared" si="0"/>
        <v>3.1130391862864411</v>
      </c>
      <c r="F25" s="50">
        <f t="shared" si="1"/>
        <v>120.60421052090535</v>
      </c>
      <c r="H25" s="45">
        <v>293973.69627700001</v>
      </c>
    </row>
    <row r="26" spans="1:8" s="7" customFormat="1" ht="20.100000000000001" customHeight="1">
      <c r="A26" s="12" t="s">
        <v>6</v>
      </c>
      <c r="B26" s="26" t="s">
        <v>11</v>
      </c>
      <c r="C26" s="44">
        <v>16000</v>
      </c>
      <c r="D26" s="44">
        <v>4463.673213</v>
      </c>
      <c r="E26" s="49">
        <f t="shared" si="0"/>
        <v>27.897957581249997</v>
      </c>
      <c r="F26" s="49">
        <f t="shared" si="1"/>
        <v>290.82465516908115</v>
      </c>
      <c r="H26" s="44">
        <v>1534.833149</v>
      </c>
    </row>
    <row r="27" spans="1:8" s="7" customFormat="1" ht="20.100000000000001" customHeight="1">
      <c r="A27" s="9" t="s">
        <v>7</v>
      </c>
      <c r="B27" s="15" t="s">
        <v>12</v>
      </c>
      <c r="C27" s="44">
        <v>1360</v>
      </c>
      <c r="D27" s="44"/>
      <c r="E27" s="49"/>
      <c r="F27" s="49"/>
      <c r="H27" s="44"/>
    </row>
    <row r="28" spans="1:8" s="7" customFormat="1" ht="20.100000000000001" customHeight="1">
      <c r="A28" s="9" t="s">
        <v>8</v>
      </c>
      <c r="B28" s="15" t="s">
        <v>13</v>
      </c>
      <c r="C28" s="44">
        <v>352106</v>
      </c>
      <c r="D28" s="44"/>
      <c r="E28" s="49"/>
      <c r="F28" s="49"/>
      <c r="H28" s="44"/>
    </row>
    <row r="29" spans="1:8" s="7" customFormat="1" ht="18.75">
      <c r="A29" s="22" t="s">
        <v>4</v>
      </c>
      <c r="B29" s="27" t="s">
        <v>34</v>
      </c>
      <c r="C29" s="44">
        <f>+C30+C31+C32</f>
        <v>2836758</v>
      </c>
      <c r="D29" s="44">
        <v>312478.58239499998</v>
      </c>
      <c r="E29" s="49">
        <f t="shared" si="0"/>
        <v>11.015341541118415</v>
      </c>
      <c r="F29" s="49">
        <f t="shared" si="1"/>
        <v>38.708063274369167</v>
      </c>
      <c r="H29" s="44">
        <v>807270</v>
      </c>
    </row>
    <row r="30" spans="1:8" s="28" customFormat="1" ht="20.100000000000001" customHeight="1">
      <c r="A30" s="11">
        <v>1</v>
      </c>
      <c r="B30" s="23" t="s">
        <v>35</v>
      </c>
      <c r="C30" s="45">
        <v>657041</v>
      </c>
      <c r="D30" s="45"/>
      <c r="E30" s="50"/>
      <c r="F30" s="50"/>
      <c r="H30" s="45"/>
    </row>
    <row r="31" spans="1:8" s="29" customFormat="1" ht="20.100000000000001" customHeight="1">
      <c r="A31" s="11">
        <v>2</v>
      </c>
      <c r="B31" s="23" t="s">
        <v>36</v>
      </c>
      <c r="C31" s="45"/>
      <c r="D31" s="45"/>
      <c r="E31" s="50"/>
      <c r="F31" s="50"/>
      <c r="H31" s="45"/>
    </row>
    <row r="32" spans="1:8" s="28" customFormat="1" ht="20.100000000000001" customHeight="1">
      <c r="A32" s="21">
        <v>3</v>
      </c>
      <c r="B32" s="16" t="s">
        <v>37</v>
      </c>
      <c r="C32" s="46">
        <v>2179717</v>
      </c>
      <c r="D32" s="46"/>
      <c r="E32" s="46"/>
      <c r="F32" s="46"/>
      <c r="H32" s="46"/>
    </row>
    <row r="33" spans="1:6" ht="19.5" customHeight="1">
      <c r="A33" s="13"/>
      <c r="B33" s="13"/>
      <c r="C33" s="7"/>
      <c r="D33" s="7"/>
      <c r="E33" s="30"/>
      <c r="F33" s="30"/>
    </row>
    <row r="34" spans="1:6" ht="18.75" customHeight="1">
      <c r="A34" s="13"/>
      <c r="B34" s="13"/>
      <c r="C34" s="7"/>
      <c r="D34" s="7"/>
    </row>
    <row r="35" spans="1:6" ht="18.75">
      <c r="A35" s="7"/>
      <c r="B35" s="7"/>
      <c r="C35" s="7"/>
      <c r="D35" s="7"/>
    </row>
    <row r="36" spans="1:6" ht="18.75">
      <c r="A36" s="7"/>
      <c r="B36" s="7"/>
      <c r="C36" s="7"/>
      <c r="D36" s="7"/>
    </row>
    <row r="37" spans="1:6" ht="18.75">
      <c r="A37" s="7"/>
      <c r="B37" s="7"/>
      <c r="C37" s="7"/>
      <c r="D37" s="7"/>
    </row>
    <row r="38" spans="1:6" ht="18.75">
      <c r="A38" s="7"/>
      <c r="B38" s="7"/>
      <c r="C38" s="7"/>
      <c r="D38" s="7"/>
    </row>
  </sheetData>
  <mergeCells count="9">
    <mergeCell ref="E1:F1"/>
    <mergeCell ref="A3:F3"/>
    <mergeCell ref="A4:F4"/>
    <mergeCell ref="D5:F5"/>
    <mergeCell ref="A6:A7"/>
    <mergeCell ref="B6:B7"/>
    <mergeCell ref="C6:C7"/>
    <mergeCell ref="D6:D7"/>
    <mergeCell ref="E6:F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656FA9-7FD3-4ABE-A3B6-0A5FB4C638E3}">
  <ds:schemaRefs>
    <ds:schemaRef ds:uri="http://schemas.microsoft.com/sharepoint/v3/contenttype/forms"/>
  </ds:schemaRefs>
</ds:datastoreItem>
</file>

<file path=customXml/itemProps2.xml><?xml version="1.0" encoding="utf-8"?>
<ds:datastoreItem xmlns:ds="http://schemas.openxmlformats.org/officeDocument/2006/customXml" ds:itemID="{28DBF9D0-092B-4A10-9B00-12ECCF29DC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D773C08-F1C5-4CF0-A3E3-9CDC3EAC21D4}">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qlns</cp:lastModifiedBy>
  <dcterms:created xsi:type="dcterms:W3CDTF">2018-08-22T07:49:45Z</dcterms:created>
  <dcterms:modified xsi:type="dcterms:W3CDTF">2024-04-11T09:10:57Z</dcterms:modified>
</cp:coreProperties>
</file>